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oster Sales Tracker" sheetId="1" state="visible" r:id="rId1"/>
    <sheet xmlns:r="http://schemas.openxmlformats.org/officeDocument/2006/relationships" name="Instructions &amp; Rul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$#,##0.00"/>
  </numFmts>
  <fonts count="8">
    <font>
      <name val="Calibri"/>
      <family val="2"/>
      <color theme="1"/>
      <sz val="11"/>
      <scheme val="minor"/>
    </font>
    <font>
      <name val="Arial"/>
      <b val="1"/>
      <color rgb="002D5A27"/>
      <sz val="15"/>
    </font>
    <font>
      <name val="Arial"/>
      <i val="1"/>
      <color rgb="00475569"/>
      <sz val="9"/>
    </font>
    <font>
      <name val="Arial"/>
      <b val="1"/>
      <color rgb="001E293B"/>
      <sz val="9"/>
    </font>
    <font>
      <name val="Arial"/>
      <color rgb="001E293B"/>
      <sz val="9"/>
    </font>
    <font>
      <name val="Arial"/>
      <b val="1"/>
      <color rgb="00FFFFFF"/>
      <sz val="10"/>
    </font>
    <font>
      <name val="Arial"/>
      <b val="1"/>
      <color rgb="001E293B"/>
      <sz val="10"/>
    </font>
    <font>
      <name val="Arial"/>
      <i val="1"/>
      <color rgb="00475569"/>
      <sz val="8"/>
    </font>
  </fonts>
  <fills count="5">
    <fill>
      <patternFill/>
    </fill>
    <fill>
      <patternFill patternType="gray125"/>
    </fill>
    <fill>
      <patternFill patternType="solid">
        <fgColor rgb="002D5A27"/>
        <bgColor rgb="002D5A27"/>
      </patternFill>
    </fill>
    <fill>
      <patternFill patternType="solid">
        <fgColor rgb="00F1F5F9"/>
        <bgColor rgb="00F1F5F9"/>
      </patternFill>
    </fill>
    <fill>
      <patternFill patternType="solid">
        <fgColor rgb="00FEF9C3"/>
        <bgColor rgb="00FEF9C3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top style="thin">
        <color rgb="001E293B"/>
      </top>
      <bottom style="double">
        <color rgb="001E293B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0" applyAlignment="1" pivotButton="0" quotePrefix="0" xfId="0">
      <alignment vertical="center" indent="1"/>
    </xf>
    <xf numFmtId="0" fontId="3" fillId="3" borderId="1" applyAlignment="1" pivotButton="0" quotePrefix="0" xfId="0">
      <alignment horizontal="center"/>
    </xf>
    <xf numFmtId="0" fontId="3" fillId="3" borderId="1" applyAlignment="1" pivotButton="0" quotePrefix="0" xfId="0">
      <alignment horizontal="left"/>
    </xf>
    <xf numFmtId="0" fontId="4" fillId="0" borderId="1" applyAlignment="1" pivotButton="0" quotePrefix="0" xfId="0">
      <alignment horizontal="center"/>
    </xf>
    <xf numFmtId="0" fontId="4" fillId="0" borderId="1" pivotButton="0" quotePrefix="0" xfId="0"/>
    <xf numFmtId="164" fontId="4" fillId="0" borderId="1" applyAlignment="1" pivotButton="0" quotePrefix="0" xfId="0">
      <alignment horizontal="right"/>
    </xf>
    <xf numFmtId="3" fontId="4" fillId="0" borderId="1" applyAlignment="1" pivotButton="0" quotePrefix="0" xfId="0">
      <alignment horizontal="right"/>
    </xf>
    <xf numFmtId="0" fontId="3" fillId="0" borderId="2" pivotButton="0" quotePrefix="0" xfId="0"/>
    <xf numFmtId="3" fontId="6" fillId="0" borderId="2" applyAlignment="1" pivotButton="0" quotePrefix="0" xfId="0">
      <alignment horizontal="right"/>
    </xf>
    <xf numFmtId="164" fontId="6" fillId="0" borderId="2" applyAlignment="1" pivotButton="0" quotePrefix="0" xfId="0">
      <alignment horizontal="right"/>
    </xf>
    <xf numFmtId="0" fontId="3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right" vertical="center" wrapText="1"/>
    </xf>
    <xf numFmtId="0" fontId="6" fillId="0" borderId="2" applyAlignment="1" pivotButton="0" quotePrefix="0" xfId="0">
      <alignment horizontal="left"/>
    </xf>
    <xf numFmtId="0" fontId="0" fillId="0" borderId="2" pivotButton="0" quotePrefix="0" xfId="0"/>
    <xf numFmtId="0" fontId="3" fillId="0" borderId="0" applyAlignment="1" pivotButton="0" quotePrefix="0" xfId="0">
      <alignment horizontal="left"/>
    </xf>
    <xf numFmtId="164" fontId="6" fillId="0" borderId="0" applyAlignment="1" pivotButton="0" quotePrefix="0" xfId="0">
      <alignment horizontal="right"/>
    </xf>
    <xf numFmtId="0" fontId="7" fillId="4" borderId="0" applyAlignment="1" pivotButton="0" quotePrefix="0" xfId="0">
      <alignment vertical="center" wrapText="1"/>
    </xf>
    <xf numFmtId="0" fontId="3" fillId="3" borderId="0" pivotButton="0" quotePrefix="0" xfId="0"/>
    <xf numFmtId="0" fontId="4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56"/>
  <sheetViews>
    <sheetView showGridLines="1" workbookViewId="0">
      <selection activeCell="A1" sqref="A1"/>
    </sheetView>
  </sheetViews>
  <sheetFormatPr baseColWidth="8" defaultRowHeight="15"/>
  <cols>
    <col width="13" customWidth="1" min="1" max="1"/>
    <col width="22" customWidth="1" min="2" max="2"/>
    <col width="24" customWidth="1" min="3" max="3"/>
    <col width="28" customWidth="1" min="4" max="4"/>
    <col width="16" customWidth="1" min="5" max="5"/>
    <col width="14" customWidth="1" min="6" max="6"/>
    <col width="14" customWidth="1" min="7" max="7"/>
    <col width="14" customWidth="1" min="8" max="8"/>
    <col width="16" customWidth="1" min="9" max="9"/>
    <col width="16" customWidth="1" min="10" max="10"/>
    <col width="15" customWidth="1" min="11" max="11"/>
    <col width="15" customWidth="1" min="12" max="12"/>
    <col width="16" customWidth="1" min="13" max="13"/>
    <col width="15" customWidth="1" min="14" max="14"/>
    <col width="22" customWidth="1" min="15" max="15"/>
    <col width="16" customWidth="1" min="16" max="16"/>
  </cols>
  <sheetData>
    <row r="1">
      <c r="A1" s="1" t="inlineStr">
        <is>
          <t>UnitTally | Youth Fundraiser Roster &amp; Sales Tracker</t>
        </is>
      </c>
    </row>
    <row r="2">
      <c r="A2" s="2" t="inlineStr">
        <is>
          <t>Automated Multi-Product Sales, Cash/Card Reconciliation &amp; Incentive Tier Ledger for Booster Clubs, PTAs &amp; Youth Groups</t>
        </is>
      </c>
    </row>
    <row r="4">
      <c r="A4" s="3" t="inlineStr">
        <is>
          <t>Fundraiser Name:</t>
        </is>
      </c>
      <c r="B4" s="4" t="inlineStr">
        <is>
          <t>2026 Fall Evergreen &amp; Wreath Sale</t>
        </is>
      </c>
      <c r="E4" s="3" t="inlineStr">
        <is>
          <t>Coordinator:</t>
        </is>
      </c>
      <c r="F4" s="4" t="inlineStr">
        <is>
          <t>Jane Smith (Treasurer)</t>
        </is>
      </c>
      <c r="J4" s="3" t="inlineStr">
        <is>
          <t>Campaign Dates:</t>
        </is>
      </c>
      <c r="K4" s="4" t="inlineStr">
        <is>
          <t>Oct 1 – Oct 24, 2026</t>
        </is>
      </c>
    </row>
    <row r="5">
      <c r="A5" s="3" t="inlineStr">
        <is>
          <t>Organization:</t>
        </is>
      </c>
      <c r="B5" s="4" t="inlineStr">
        <is>
          <t>Fairport High School Band Boosters</t>
        </is>
      </c>
      <c r="E5" s="3" t="inlineStr">
        <is>
          <t>Target Goal:</t>
        </is>
      </c>
      <c r="F5" s="4" t="inlineStr">
        <is>
          <t>$10,000.00</t>
        </is>
      </c>
      <c r="J5" s="3" t="inlineStr">
        <is>
          <t>Fulfillment Date:</t>
        </is>
      </c>
      <c r="K5" s="4" t="inlineStr">
        <is>
          <t>Nov 15, 2026</t>
        </is>
      </c>
    </row>
    <row r="7" ht="22" customHeight="1">
      <c r="A7" s="5" t="inlineStr">
        <is>
          <t>1. CAMPAIGN PRODUCT PRICING SETUP</t>
        </is>
      </c>
    </row>
    <row r="8">
      <c r="A8" s="6" t="inlineStr">
        <is>
          <t>Product Code</t>
        </is>
      </c>
      <c r="B8" s="7" t="inlineStr">
        <is>
          <t>Product Description</t>
        </is>
      </c>
      <c r="C8" s="6" t="inlineStr">
        <is>
          <t>Unit Price ($)</t>
        </is>
      </c>
      <c r="D8" s="6" t="inlineStr">
        <is>
          <t>Total Qty Sold</t>
        </is>
      </c>
      <c r="E8" s="6" t="inlineStr">
        <is>
          <t>Gross Revenue ($)</t>
        </is>
      </c>
    </row>
    <row r="9">
      <c r="A9" s="8" t="inlineStr">
        <is>
          <t>PROD-A</t>
        </is>
      </c>
      <c r="B9" s="9" t="inlineStr">
        <is>
          <t>24-Inch Fresh Evergreen Wreath</t>
        </is>
      </c>
      <c r="C9" s="10" t="n">
        <v>30</v>
      </c>
      <c r="D9" s="11">
        <f>F46</f>
        <v/>
      </c>
      <c r="E9" s="10">
        <f>C9*D9</f>
        <v/>
      </c>
    </row>
    <row r="10">
      <c r="A10" s="8" t="inlineStr">
        <is>
          <t>PROD-B</t>
        </is>
      </c>
      <c r="B10" s="9" t="inlineStr">
        <is>
          <t>30-Inch Fresh Evergreen Wreath</t>
        </is>
      </c>
      <c r="C10" s="10" t="n">
        <v>40</v>
      </c>
      <c r="D10" s="11">
        <f>G46</f>
        <v/>
      </c>
      <c r="E10" s="10">
        <f>C10*D10</f>
        <v/>
      </c>
    </row>
    <row r="11">
      <c r="A11" s="8" t="inlineStr">
        <is>
          <t>PROD-C</t>
        </is>
      </c>
      <c r="B11" s="9" t="inlineStr">
        <is>
          <t>25-Foot Cedar Garland</t>
        </is>
      </c>
      <c r="C11" s="10" t="n">
        <v>35</v>
      </c>
      <c r="D11" s="11">
        <f>H46</f>
        <v/>
      </c>
      <c r="E11" s="10">
        <f>C11*D11</f>
        <v/>
      </c>
    </row>
    <row r="12">
      <c r="A12" s="8" t="inlineStr">
        <is>
          <t>PROD-D</t>
        </is>
      </c>
      <c r="B12" s="9" t="inlineStr">
        <is>
          <t>Holiday Centerpiece with Candle</t>
        </is>
      </c>
      <c r="C12" s="10" t="n">
        <v>25</v>
      </c>
      <c r="D12" s="11">
        <f>I46</f>
        <v/>
      </c>
      <c r="E12" s="10">
        <f>C12*D12</f>
        <v/>
      </c>
    </row>
    <row r="13">
      <c r="A13" s="12" t="inlineStr">
        <is>
          <t>TOTAL PRODUCT REVENUE</t>
        </is>
      </c>
      <c r="D13" s="13">
        <f>SUM(D9:D12)</f>
        <v/>
      </c>
      <c r="E13" s="14">
        <f>SUM(E9:E12)</f>
        <v/>
      </c>
    </row>
    <row r="15" ht="22" customHeight="1">
      <c r="A15" s="5" t="inlineStr">
        <is>
          <t>2. PARTICIPANT ROSTER &amp; INDIVIDUAL SALES LEDGER</t>
        </is>
      </c>
    </row>
    <row r="17" ht="28" customHeight="1">
      <c r="A17" s="15" t="inlineStr">
        <is>
          <t>Student ID</t>
        </is>
      </c>
      <c r="B17" s="16" t="inlineStr">
        <is>
          <t>Student Full Name</t>
        </is>
      </c>
      <c r="C17" s="15" t="inlineStr">
        <is>
          <t>Grade / Section</t>
        </is>
      </c>
      <c r="D17" s="16" t="inlineStr">
        <is>
          <t>Parent Contact Email</t>
        </is>
      </c>
      <c r="E17" s="15" t="inlineStr">
        <is>
          <t>Member Link / Code</t>
        </is>
      </c>
      <c r="F17" s="17" t="inlineStr">
        <is>
          <t>Wreath 24" (Qty)</t>
        </is>
      </c>
      <c r="G17" s="17" t="inlineStr">
        <is>
          <t>Wreath 30" (Qty)</t>
        </is>
      </c>
      <c r="H17" s="17" t="inlineStr">
        <is>
          <t>Garland (Qty)</t>
        </is>
      </c>
      <c r="I17" s="17" t="inlineStr">
        <is>
          <t>Centerpiece (Qty)</t>
        </is>
      </c>
      <c r="J17" s="17" t="inlineStr">
        <is>
          <t>Gross Items Sold</t>
        </is>
      </c>
      <c r="K17" s="17" t="inlineStr">
        <is>
          <t>Total Due ($)</t>
        </is>
      </c>
      <c r="L17" s="17" t="inlineStr">
        <is>
          <t>Card Sales ($)</t>
        </is>
      </c>
      <c r="M17" s="17" t="inlineStr">
        <is>
          <t>Cash / Check ($)</t>
        </is>
      </c>
      <c r="N17" s="17" t="inlineStr">
        <is>
          <t>Balance Due ($)</t>
        </is>
      </c>
      <c r="O17" s="15" t="inlineStr">
        <is>
          <t>Incentive Tier</t>
        </is>
      </c>
      <c r="P17" s="15" t="inlineStr">
        <is>
          <t>Fulfillment Status</t>
        </is>
      </c>
    </row>
    <row r="18" ht="19" customHeight="1">
      <c r="A18" s="8" t="inlineStr">
        <is>
          <t>STU-101</t>
        </is>
      </c>
      <c r="B18" s="9" t="inlineStr">
        <is>
          <t>Thomas Smith</t>
        </is>
      </c>
      <c r="C18" s="8" t="inlineStr">
        <is>
          <t>9th Grade / Brass</t>
        </is>
      </c>
      <c r="D18" s="9" t="inlineStr">
        <is>
          <t>parent.smith@example.com</t>
        </is>
      </c>
      <c r="E18" s="8" t="inlineStr">
        <is>
          <t>/m/tsmith</t>
        </is>
      </c>
      <c r="F18" s="11" t="n">
        <v>5</v>
      </c>
      <c r="G18" s="11" t="n">
        <v>2</v>
      </c>
      <c r="H18" s="11" t="n">
        <v>3</v>
      </c>
      <c r="I18" s="11" t="n">
        <v>1</v>
      </c>
      <c r="J18" s="11">
        <f>SUM(F18:I18)</f>
        <v/>
      </c>
      <c r="K18" s="10">
        <f>F18*$C$9 + G18*$C$10 + H18*$C$11 + I18*$C$12</f>
        <v/>
      </c>
      <c r="L18" s="10" t="n">
        <v>150</v>
      </c>
      <c r="M18" s="10" t="n">
        <v>100</v>
      </c>
      <c r="N18" s="10">
        <f>K18-(L18+M18)</f>
        <v/>
      </c>
      <c r="O18" s="8">
        <f>IF(J18&gt;=15, "Tier 3 (Top Seller)", IF(J18&gt;=10, "Tier 2 (Prize Pack)", IF(J18&gt;=5, "Tier 1 (Ribbon)", "Participant")))</f>
        <v/>
      </c>
      <c r="P18" s="8" t="inlineStr">
        <is>
          <t>Delivered</t>
        </is>
      </c>
    </row>
    <row r="19" ht="19" customHeight="1">
      <c r="A19" s="8" t="inlineStr">
        <is>
          <t>STU-102</t>
        </is>
      </c>
      <c r="B19" s="9" t="inlineStr">
        <is>
          <t>Emily Davis</t>
        </is>
      </c>
      <c r="C19" s="8" t="inlineStr">
        <is>
          <t>10th Grade / Woodwinds</t>
        </is>
      </c>
      <c r="D19" s="9" t="inlineStr">
        <is>
          <t>davis.family@example.com</t>
        </is>
      </c>
      <c r="E19" s="8" t="inlineStr">
        <is>
          <t>/m/edavis</t>
        </is>
      </c>
      <c r="F19" s="11" t="n">
        <v>8</v>
      </c>
      <c r="G19" s="11" t="n">
        <v>4</v>
      </c>
      <c r="H19" s="11" t="n">
        <v>2</v>
      </c>
      <c r="I19" s="11" t="n">
        <v>3</v>
      </c>
      <c r="J19" s="11">
        <f>SUM(F19:I19)</f>
        <v/>
      </c>
      <c r="K19" s="10">
        <f>F19*$C$9 + G19*$C$10 + H19*$C$11 + I19*$C$12</f>
        <v/>
      </c>
      <c r="L19" s="10" t="n">
        <v>400</v>
      </c>
      <c r="M19" s="10" t="n">
        <v>145</v>
      </c>
      <c r="N19" s="10">
        <f>K19-(L19+M19)</f>
        <v/>
      </c>
      <c r="O19" s="8">
        <f>IF(J19&gt;=15, "Tier 3 (Top Seller)", IF(J19&gt;=10, "Tier 2 (Prize Pack)", IF(J19&gt;=5, "Tier 1 (Ribbon)", "Participant")))</f>
        <v/>
      </c>
      <c r="P19" s="8" t="inlineStr">
        <is>
          <t>Delivered</t>
        </is>
      </c>
    </row>
    <row r="20" ht="19" customHeight="1">
      <c r="A20" s="8" t="inlineStr">
        <is>
          <t>STU-103</t>
        </is>
      </c>
      <c r="B20" s="9" t="inlineStr">
        <is>
          <t>Marcus Johnson</t>
        </is>
      </c>
      <c r="C20" s="8" t="inlineStr">
        <is>
          <t>11th Grade / Percussion</t>
        </is>
      </c>
      <c r="D20" s="9" t="inlineStr">
        <is>
          <t>johnson.m@example.com</t>
        </is>
      </c>
      <c r="E20" s="8" t="inlineStr">
        <is>
          <t>/m/mjohnson</t>
        </is>
      </c>
      <c r="F20" s="11" t="n">
        <v>2</v>
      </c>
      <c r="G20" s="11" t="n">
        <v>1</v>
      </c>
      <c r="H20" s="11" t="n">
        <v>0</v>
      </c>
      <c r="I20" s="11" t="n">
        <v>2</v>
      </c>
      <c r="J20" s="11">
        <f>SUM(F20:I20)</f>
        <v/>
      </c>
      <c r="K20" s="10">
        <f>F20*$C$9 + G20*$C$10 + H20*$C$11 + I20*$C$12</f>
        <v/>
      </c>
      <c r="L20" s="10" t="n">
        <v>150</v>
      </c>
      <c r="M20" s="10" t="n">
        <v>0</v>
      </c>
      <c r="N20" s="10">
        <f>K20-(L20+M20)</f>
        <v/>
      </c>
      <c r="O20" s="8">
        <f>IF(J20&gt;=15, "Tier 3 (Top Seller)", IF(J20&gt;=10, "Tier 2 (Prize Pack)", IF(J20&gt;=5, "Tier 1 (Ribbon)", "Participant")))</f>
        <v/>
      </c>
      <c r="P20" s="8" t="inlineStr">
        <is>
          <t>Pending</t>
        </is>
      </c>
    </row>
    <row r="21" ht="19" customHeight="1">
      <c r="A21" s="8" t="inlineStr">
        <is>
          <t>STU-104</t>
        </is>
      </c>
      <c r="B21" s="9" t="inlineStr">
        <is>
          <t>Sophia Martinez</t>
        </is>
      </c>
      <c r="C21" s="8" t="inlineStr">
        <is>
          <t>12th Grade / Brass</t>
        </is>
      </c>
      <c r="D21" s="9" t="inlineStr">
        <is>
          <t>smartinez77@example.com</t>
        </is>
      </c>
      <c r="E21" s="8" t="inlineStr">
        <is>
          <t>/m/smartinez</t>
        </is>
      </c>
      <c r="F21" s="11" t="n">
        <v>10</v>
      </c>
      <c r="G21" s="11" t="n">
        <v>5</v>
      </c>
      <c r="H21" s="11" t="n">
        <v>4</v>
      </c>
      <c r="I21" s="11" t="n">
        <v>2</v>
      </c>
      <c r="J21" s="11">
        <f>SUM(F21:I21)</f>
        <v/>
      </c>
      <c r="K21" s="10">
        <f>F21*$C$9 + G21*$C$10 + H21*$C$11 + I21*$C$12</f>
        <v/>
      </c>
      <c r="L21" s="10" t="n">
        <v>550</v>
      </c>
      <c r="M21" s="10" t="n">
        <v>140</v>
      </c>
      <c r="N21" s="10">
        <f>K21-(L21+M21)</f>
        <v/>
      </c>
      <c r="O21" s="8">
        <f>IF(J21&gt;=15, "Tier 3 (Top Seller)", IF(J21&gt;=10, "Tier 2 (Prize Pack)", IF(J21&gt;=5, "Tier 1 (Ribbon)", "Participant")))</f>
        <v/>
      </c>
      <c r="P21" s="8" t="inlineStr">
        <is>
          <t>Delivered</t>
        </is>
      </c>
    </row>
    <row r="22" ht="19" customHeight="1">
      <c r="A22" s="8" t="inlineStr">
        <is>
          <t>STU-105</t>
        </is>
      </c>
      <c r="B22" s="9" t="inlineStr">
        <is>
          <t>Lucas Chen</t>
        </is>
      </c>
      <c r="C22" s="8" t="inlineStr">
        <is>
          <t>9th Grade / Woodwinds</t>
        </is>
      </c>
      <c r="D22" s="9" t="inlineStr">
        <is>
          <t>chen.household@example.com</t>
        </is>
      </c>
      <c r="E22" s="8" t="inlineStr">
        <is>
          <t>/m/lchen</t>
        </is>
      </c>
      <c r="F22" s="11" t="n">
        <v>3</v>
      </c>
      <c r="G22" s="11" t="n">
        <v>0</v>
      </c>
      <c r="H22" s="11" t="n">
        <v>1</v>
      </c>
      <c r="I22" s="11" t="n">
        <v>0</v>
      </c>
      <c r="J22" s="11">
        <f>SUM(F22:I22)</f>
        <v/>
      </c>
      <c r="K22" s="10">
        <f>F22*$C$9 + G22*$C$10 + H22*$C$11 + I22*$C$12</f>
        <v/>
      </c>
      <c r="L22" s="10" t="n">
        <v>125</v>
      </c>
      <c r="M22" s="10" t="n">
        <v>0</v>
      </c>
      <c r="N22" s="10">
        <f>K22-(L22+M22)</f>
        <v/>
      </c>
      <c r="O22" s="8">
        <f>IF(J22&gt;=15, "Tier 3 (Top Seller)", IF(J22&gt;=10, "Tier 2 (Prize Pack)", IF(J22&gt;=5, "Tier 1 (Ribbon)", "Participant")))</f>
        <v/>
      </c>
      <c r="P22" s="8" t="inlineStr">
        <is>
          <t>Pending</t>
        </is>
      </c>
    </row>
    <row r="23" ht="19" customHeight="1">
      <c r="A23" s="8" t="inlineStr">
        <is>
          <t>STU-106</t>
        </is>
      </c>
      <c r="B23" s="9" t="inlineStr">
        <is>
          <t>Ava Robinson</t>
        </is>
      </c>
      <c r="C23" s="8" t="inlineStr">
        <is>
          <t>10th Grade / Guard</t>
        </is>
      </c>
      <c r="D23" s="9" t="inlineStr">
        <is>
          <t>arobinson@example.com</t>
        </is>
      </c>
      <c r="E23" s="8" t="inlineStr">
        <is>
          <t>/m/arobinson</t>
        </is>
      </c>
      <c r="F23" s="11" t="n">
        <v>4</v>
      </c>
      <c r="G23" s="11" t="n">
        <v>3</v>
      </c>
      <c r="H23" s="11" t="n">
        <v>2</v>
      </c>
      <c r="I23" s="11" t="n">
        <v>1</v>
      </c>
      <c r="J23" s="11">
        <f>SUM(F23:I23)</f>
        <v/>
      </c>
      <c r="K23" s="10">
        <f>F23*$C$9 + G23*$C$10 + H23*$C$11 + I23*$C$12</f>
        <v/>
      </c>
      <c r="L23" s="10" t="n">
        <v>200</v>
      </c>
      <c r="M23" s="10" t="n">
        <v>135</v>
      </c>
      <c r="N23" s="10">
        <f>K23-(L23+M23)</f>
        <v/>
      </c>
      <c r="O23" s="8">
        <f>IF(J23&gt;=15, "Tier 3 (Top Seller)", IF(J23&gt;=10, "Tier 2 (Prize Pack)", IF(J23&gt;=5, "Tier 1 (Ribbon)", "Participant")))</f>
        <v/>
      </c>
      <c r="P23" s="8" t="inlineStr">
        <is>
          <t>Delivered</t>
        </is>
      </c>
    </row>
    <row r="24" ht="19" customHeight="1">
      <c r="A24" s="8" t="inlineStr">
        <is>
          <t>STU-107</t>
        </is>
      </c>
      <c r="B24" s="9" t="inlineStr">
        <is>
          <t>Benjamin Walker</t>
        </is>
      </c>
      <c r="C24" s="8" t="inlineStr">
        <is>
          <t>11th Grade / Brass</t>
        </is>
      </c>
      <c r="D24" s="9" t="inlineStr">
        <is>
          <t>walker.b@example.com</t>
        </is>
      </c>
      <c r="E24" s="8" t="inlineStr">
        <is>
          <t>/m/bwalker</t>
        </is>
      </c>
      <c r="F24" s="11" t="n">
        <v>1</v>
      </c>
      <c r="G24" s="11" t="n">
        <v>2</v>
      </c>
      <c r="H24" s="11" t="n">
        <v>1</v>
      </c>
      <c r="I24" s="11" t="n">
        <v>2</v>
      </c>
      <c r="J24" s="11">
        <f>SUM(F24:I24)</f>
        <v/>
      </c>
      <c r="K24" s="10">
        <f>F24*$C$9 + G24*$C$10 + H24*$C$11 + I24*$C$12</f>
        <v/>
      </c>
      <c r="L24" s="10" t="n">
        <v>195</v>
      </c>
      <c r="M24" s="10" t="n">
        <v>0</v>
      </c>
      <c r="N24" s="10">
        <f>K24-(L24+M24)</f>
        <v/>
      </c>
      <c r="O24" s="8">
        <f>IF(J24&gt;=15, "Tier 3 (Top Seller)", IF(J24&gt;=10, "Tier 2 (Prize Pack)", IF(J24&gt;=5, "Tier 1 (Ribbon)", "Participant")))</f>
        <v/>
      </c>
      <c r="P24" s="8" t="inlineStr">
        <is>
          <t>Pending</t>
        </is>
      </c>
    </row>
    <row r="25" ht="19" customHeight="1">
      <c r="A25" s="8" t="inlineStr">
        <is>
          <t>STU-108</t>
        </is>
      </c>
      <c r="B25" s="9" t="inlineStr">
        <is>
          <t>Chloe Patel</t>
        </is>
      </c>
      <c r="C25" s="8" t="inlineStr">
        <is>
          <t>12th Grade / Percussion</t>
        </is>
      </c>
      <c r="D25" s="9" t="inlineStr">
        <is>
          <t>patel.family@example.com</t>
        </is>
      </c>
      <c r="E25" s="8" t="inlineStr">
        <is>
          <t>/m/cpatel</t>
        </is>
      </c>
      <c r="F25" s="11" t="n">
        <v>6</v>
      </c>
      <c r="G25" s="11" t="n">
        <v>2</v>
      </c>
      <c r="H25" s="11" t="n">
        <v>0</v>
      </c>
      <c r="I25" s="11" t="n">
        <v>3</v>
      </c>
      <c r="J25" s="11">
        <f>SUM(F25:I25)</f>
        <v/>
      </c>
      <c r="K25" s="10">
        <f>F25*$C$9 + G25*$C$10 + H25*$C$11 + I25*$C$12</f>
        <v/>
      </c>
      <c r="L25" s="10" t="n">
        <v>250</v>
      </c>
      <c r="M25" s="10" t="n">
        <v>65</v>
      </c>
      <c r="N25" s="10">
        <f>K25-(L25+M25)</f>
        <v/>
      </c>
      <c r="O25" s="8">
        <f>IF(J25&gt;=15, "Tier 3 (Top Seller)", IF(J25&gt;=10, "Tier 2 (Prize Pack)", IF(J25&gt;=5, "Tier 1 (Ribbon)", "Participant")))</f>
        <v/>
      </c>
      <c r="P25" s="8" t="inlineStr">
        <is>
          <t>Delivered</t>
        </is>
      </c>
    </row>
    <row r="26" ht="19" customHeight="1">
      <c r="A26" s="8" t="inlineStr">
        <is>
          <t>STU-109</t>
        </is>
      </c>
      <c r="B26" s="9" t="inlineStr"/>
      <c r="C26" s="8" t="inlineStr"/>
      <c r="D26" s="9" t="inlineStr"/>
      <c r="E26" s="8" t="inlineStr"/>
      <c r="F26" s="11" t="n">
        <v>0</v>
      </c>
      <c r="G26" s="11" t="n">
        <v>0</v>
      </c>
      <c r="H26" s="11" t="n">
        <v>0</v>
      </c>
      <c r="I26" s="11" t="n">
        <v>0</v>
      </c>
      <c r="J26" s="11">
        <f>SUM(F26:I26)</f>
        <v/>
      </c>
      <c r="K26" s="10">
        <f>F26*$C$9 + G26*$C$10 + H26*$C$11 + I26*$C$12</f>
        <v/>
      </c>
      <c r="L26" s="10" t="n">
        <v>0</v>
      </c>
      <c r="M26" s="10" t="n">
        <v>0</v>
      </c>
      <c r="N26" s="10">
        <f>K26-(L26+M26)</f>
        <v/>
      </c>
      <c r="O26" s="8">
        <f>IF(J26&gt;=15, "Tier 3 (Top Seller)", IF(J26&gt;=10, "Tier 2 (Prize Pack)", IF(J26&gt;=5, "Tier 1 (Ribbon)", "Participant")))</f>
        <v/>
      </c>
      <c r="P26" s="8" t="inlineStr">
        <is>
          <t>Pending</t>
        </is>
      </c>
    </row>
    <row r="27" ht="19" customHeight="1">
      <c r="A27" s="8" t="inlineStr">
        <is>
          <t>STU-110</t>
        </is>
      </c>
      <c r="B27" s="9" t="inlineStr"/>
      <c r="C27" s="8" t="inlineStr"/>
      <c r="D27" s="9" t="inlineStr"/>
      <c r="E27" s="8" t="inlineStr"/>
      <c r="F27" s="11" t="n">
        <v>0</v>
      </c>
      <c r="G27" s="11" t="n">
        <v>0</v>
      </c>
      <c r="H27" s="11" t="n">
        <v>0</v>
      </c>
      <c r="I27" s="11" t="n">
        <v>0</v>
      </c>
      <c r="J27" s="11">
        <f>SUM(F27:I27)</f>
        <v/>
      </c>
      <c r="K27" s="10">
        <f>F27*$C$9 + G27*$C$10 + H27*$C$11 + I27*$C$12</f>
        <v/>
      </c>
      <c r="L27" s="10" t="n">
        <v>0</v>
      </c>
      <c r="M27" s="10" t="n">
        <v>0</v>
      </c>
      <c r="N27" s="10">
        <f>K27-(L27+M27)</f>
        <v/>
      </c>
      <c r="O27" s="8">
        <f>IF(J27&gt;=15, "Tier 3 (Top Seller)", IF(J27&gt;=10, "Tier 2 (Prize Pack)", IF(J27&gt;=5, "Tier 1 (Ribbon)", "Participant")))</f>
        <v/>
      </c>
      <c r="P27" s="8" t="inlineStr">
        <is>
          <t>Pending</t>
        </is>
      </c>
    </row>
    <row r="28" ht="19" customHeight="1">
      <c r="A28" s="8" t="inlineStr">
        <is>
          <t>STU-111</t>
        </is>
      </c>
      <c r="B28" s="9" t="inlineStr"/>
      <c r="C28" s="8" t="inlineStr"/>
      <c r="D28" s="9" t="inlineStr"/>
      <c r="E28" s="8" t="inlineStr"/>
      <c r="F28" s="11" t="n">
        <v>0</v>
      </c>
      <c r="G28" s="11" t="n">
        <v>0</v>
      </c>
      <c r="H28" s="11" t="n">
        <v>0</v>
      </c>
      <c r="I28" s="11" t="n">
        <v>0</v>
      </c>
      <c r="J28" s="11">
        <f>SUM(F28:I28)</f>
        <v/>
      </c>
      <c r="K28" s="10">
        <f>F28*$C$9 + G28*$C$10 + H28*$C$11 + I28*$C$12</f>
        <v/>
      </c>
      <c r="L28" s="10" t="n">
        <v>0</v>
      </c>
      <c r="M28" s="10" t="n">
        <v>0</v>
      </c>
      <c r="N28" s="10">
        <f>K28-(L28+M28)</f>
        <v/>
      </c>
      <c r="O28" s="8">
        <f>IF(J28&gt;=15, "Tier 3 (Top Seller)", IF(J28&gt;=10, "Tier 2 (Prize Pack)", IF(J28&gt;=5, "Tier 1 (Ribbon)", "Participant")))</f>
        <v/>
      </c>
      <c r="P28" s="8" t="inlineStr">
        <is>
          <t>Pending</t>
        </is>
      </c>
    </row>
    <row r="29" ht="19" customHeight="1">
      <c r="A29" s="8" t="inlineStr">
        <is>
          <t>STU-112</t>
        </is>
      </c>
      <c r="B29" s="9" t="inlineStr"/>
      <c r="C29" s="8" t="inlineStr"/>
      <c r="D29" s="9" t="inlineStr"/>
      <c r="E29" s="8" t="inlineStr"/>
      <c r="F29" s="11" t="n">
        <v>0</v>
      </c>
      <c r="G29" s="11" t="n">
        <v>0</v>
      </c>
      <c r="H29" s="11" t="n">
        <v>0</v>
      </c>
      <c r="I29" s="11" t="n">
        <v>0</v>
      </c>
      <c r="J29" s="11">
        <f>SUM(F29:I29)</f>
        <v/>
      </c>
      <c r="K29" s="10">
        <f>F29*$C$9 + G29*$C$10 + H29*$C$11 + I29*$C$12</f>
        <v/>
      </c>
      <c r="L29" s="10" t="n">
        <v>0</v>
      </c>
      <c r="M29" s="10" t="n">
        <v>0</v>
      </c>
      <c r="N29" s="10">
        <f>K29-(L29+M29)</f>
        <v/>
      </c>
      <c r="O29" s="8">
        <f>IF(J29&gt;=15, "Tier 3 (Top Seller)", IF(J29&gt;=10, "Tier 2 (Prize Pack)", IF(J29&gt;=5, "Tier 1 (Ribbon)", "Participant")))</f>
        <v/>
      </c>
      <c r="P29" s="8" t="inlineStr">
        <is>
          <t>Pending</t>
        </is>
      </c>
    </row>
    <row r="30" ht="19" customHeight="1">
      <c r="A30" s="8" t="inlineStr">
        <is>
          <t>STU-113</t>
        </is>
      </c>
      <c r="B30" s="9" t="inlineStr"/>
      <c r="C30" s="8" t="inlineStr"/>
      <c r="D30" s="9" t="inlineStr"/>
      <c r="E30" s="8" t="inlineStr"/>
      <c r="F30" s="11" t="n">
        <v>0</v>
      </c>
      <c r="G30" s="11" t="n">
        <v>0</v>
      </c>
      <c r="H30" s="11" t="n">
        <v>0</v>
      </c>
      <c r="I30" s="11" t="n">
        <v>0</v>
      </c>
      <c r="J30" s="11">
        <f>SUM(F30:I30)</f>
        <v/>
      </c>
      <c r="K30" s="10">
        <f>F30*$C$9 + G30*$C$10 + H30*$C$11 + I30*$C$12</f>
        <v/>
      </c>
      <c r="L30" s="10" t="n">
        <v>0</v>
      </c>
      <c r="M30" s="10" t="n">
        <v>0</v>
      </c>
      <c r="N30" s="10">
        <f>K30-(L30+M30)</f>
        <v/>
      </c>
      <c r="O30" s="8">
        <f>IF(J30&gt;=15, "Tier 3 (Top Seller)", IF(J30&gt;=10, "Tier 2 (Prize Pack)", IF(J30&gt;=5, "Tier 1 (Ribbon)", "Participant")))</f>
        <v/>
      </c>
      <c r="P30" s="8" t="inlineStr">
        <is>
          <t>Pending</t>
        </is>
      </c>
    </row>
    <row r="31" ht="19" customHeight="1">
      <c r="A31" s="8" t="inlineStr">
        <is>
          <t>STU-114</t>
        </is>
      </c>
      <c r="B31" s="9" t="inlineStr"/>
      <c r="C31" s="8" t="inlineStr"/>
      <c r="D31" s="9" t="inlineStr"/>
      <c r="E31" s="8" t="inlineStr"/>
      <c r="F31" s="11" t="n">
        <v>0</v>
      </c>
      <c r="G31" s="11" t="n">
        <v>0</v>
      </c>
      <c r="H31" s="11" t="n">
        <v>0</v>
      </c>
      <c r="I31" s="11" t="n">
        <v>0</v>
      </c>
      <c r="J31" s="11">
        <f>SUM(F31:I31)</f>
        <v/>
      </c>
      <c r="K31" s="10">
        <f>F31*$C$9 + G31*$C$10 + H31*$C$11 + I31*$C$12</f>
        <v/>
      </c>
      <c r="L31" s="10" t="n">
        <v>0</v>
      </c>
      <c r="M31" s="10" t="n">
        <v>0</v>
      </c>
      <c r="N31" s="10">
        <f>K31-(L31+M31)</f>
        <v/>
      </c>
      <c r="O31" s="8">
        <f>IF(J31&gt;=15, "Tier 3 (Top Seller)", IF(J31&gt;=10, "Tier 2 (Prize Pack)", IF(J31&gt;=5, "Tier 1 (Ribbon)", "Participant")))</f>
        <v/>
      </c>
      <c r="P31" s="8" t="inlineStr">
        <is>
          <t>Pending</t>
        </is>
      </c>
    </row>
    <row r="32" ht="19" customHeight="1">
      <c r="A32" s="8" t="inlineStr">
        <is>
          <t>STU-115</t>
        </is>
      </c>
      <c r="B32" s="9" t="inlineStr"/>
      <c r="C32" s="8" t="inlineStr"/>
      <c r="D32" s="9" t="inlineStr"/>
      <c r="E32" s="8" t="inlineStr"/>
      <c r="F32" s="11" t="n">
        <v>0</v>
      </c>
      <c r="G32" s="11" t="n">
        <v>0</v>
      </c>
      <c r="H32" s="11" t="n">
        <v>0</v>
      </c>
      <c r="I32" s="11" t="n">
        <v>0</v>
      </c>
      <c r="J32" s="11">
        <f>SUM(F32:I32)</f>
        <v/>
      </c>
      <c r="K32" s="10">
        <f>F32*$C$9 + G32*$C$10 + H32*$C$11 + I32*$C$12</f>
        <v/>
      </c>
      <c r="L32" s="10" t="n">
        <v>0</v>
      </c>
      <c r="M32" s="10" t="n">
        <v>0</v>
      </c>
      <c r="N32" s="10">
        <f>K32-(L32+M32)</f>
        <v/>
      </c>
      <c r="O32" s="8">
        <f>IF(J32&gt;=15, "Tier 3 (Top Seller)", IF(J32&gt;=10, "Tier 2 (Prize Pack)", IF(J32&gt;=5, "Tier 1 (Ribbon)", "Participant")))</f>
        <v/>
      </c>
      <c r="P32" s="8" t="inlineStr">
        <is>
          <t>Pending</t>
        </is>
      </c>
    </row>
    <row r="33" ht="19" customHeight="1">
      <c r="A33" s="8" t="inlineStr">
        <is>
          <t>STU-116</t>
        </is>
      </c>
      <c r="B33" s="9" t="inlineStr"/>
      <c r="C33" s="8" t="inlineStr"/>
      <c r="D33" s="9" t="inlineStr"/>
      <c r="E33" s="8" t="inlineStr"/>
      <c r="F33" s="11" t="n">
        <v>0</v>
      </c>
      <c r="G33" s="11" t="n">
        <v>0</v>
      </c>
      <c r="H33" s="11" t="n">
        <v>0</v>
      </c>
      <c r="I33" s="11" t="n">
        <v>0</v>
      </c>
      <c r="J33" s="11">
        <f>SUM(F33:I33)</f>
        <v/>
      </c>
      <c r="K33" s="10">
        <f>F33*$C$9 + G33*$C$10 + H33*$C$11 + I33*$C$12</f>
        <v/>
      </c>
      <c r="L33" s="10" t="n">
        <v>0</v>
      </c>
      <c r="M33" s="10" t="n">
        <v>0</v>
      </c>
      <c r="N33" s="10">
        <f>K33-(L33+M33)</f>
        <v/>
      </c>
      <c r="O33" s="8">
        <f>IF(J33&gt;=15, "Tier 3 (Top Seller)", IF(J33&gt;=10, "Tier 2 (Prize Pack)", IF(J33&gt;=5, "Tier 1 (Ribbon)", "Participant")))</f>
        <v/>
      </c>
      <c r="P33" s="8" t="inlineStr">
        <is>
          <t>Pending</t>
        </is>
      </c>
    </row>
    <row r="34" ht="19" customHeight="1">
      <c r="A34" s="8" t="inlineStr">
        <is>
          <t>STU-117</t>
        </is>
      </c>
      <c r="B34" s="9" t="inlineStr"/>
      <c r="C34" s="8" t="inlineStr"/>
      <c r="D34" s="9" t="inlineStr"/>
      <c r="E34" s="8" t="inlineStr"/>
      <c r="F34" s="11" t="n">
        <v>0</v>
      </c>
      <c r="G34" s="11" t="n">
        <v>0</v>
      </c>
      <c r="H34" s="11" t="n">
        <v>0</v>
      </c>
      <c r="I34" s="11" t="n">
        <v>0</v>
      </c>
      <c r="J34" s="11">
        <f>SUM(F34:I34)</f>
        <v/>
      </c>
      <c r="K34" s="10">
        <f>F34*$C$9 + G34*$C$10 + H34*$C$11 + I34*$C$12</f>
        <v/>
      </c>
      <c r="L34" s="10" t="n">
        <v>0</v>
      </c>
      <c r="M34" s="10" t="n">
        <v>0</v>
      </c>
      <c r="N34" s="10">
        <f>K34-(L34+M34)</f>
        <v/>
      </c>
      <c r="O34" s="8">
        <f>IF(J34&gt;=15, "Tier 3 (Top Seller)", IF(J34&gt;=10, "Tier 2 (Prize Pack)", IF(J34&gt;=5, "Tier 1 (Ribbon)", "Participant")))</f>
        <v/>
      </c>
      <c r="P34" s="8" t="inlineStr">
        <is>
          <t>Pending</t>
        </is>
      </c>
    </row>
    <row r="35" ht="19" customHeight="1">
      <c r="A35" s="8" t="inlineStr">
        <is>
          <t>STU-118</t>
        </is>
      </c>
      <c r="B35" s="9" t="inlineStr"/>
      <c r="C35" s="8" t="inlineStr"/>
      <c r="D35" s="9" t="inlineStr"/>
      <c r="E35" s="8" t="inlineStr"/>
      <c r="F35" s="11" t="n">
        <v>0</v>
      </c>
      <c r="G35" s="11" t="n">
        <v>0</v>
      </c>
      <c r="H35" s="11" t="n">
        <v>0</v>
      </c>
      <c r="I35" s="11" t="n">
        <v>0</v>
      </c>
      <c r="J35" s="11">
        <f>SUM(F35:I35)</f>
        <v/>
      </c>
      <c r="K35" s="10">
        <f>F35*$C$9 + G35*$C$10 + H35*$C$11 + I35*$C$12</f>
        <v/>
      </c>
      <c r="L35" s="10" t="n">
        <v>0</v>
      </c>
      <c r="M35" s="10" t="n">
        <v>0</v>
      </c>
      <c r="N35" s="10">
        <f>K35-(L35+M35)</f>
        <v/>
      </c>
      <c r="O35" s="8">
        <f>IF(J35&gt;=15, "Tier 3 (Top Seller)", IF(J35&gt;=10, "Tier 2 (Prize Pack)", IF(J35&gt;=5, "Tier 1 (Ribbon)", "Participant")))</f>
        <v/>
      </c>
      <c r="P35" s="8" t="inlineStr">
        <is>
          <t>Pending</t>
        </is>
      </c>
    </row>
    <row r="36" ht="19" customHeight="1">
      <c r="A36" s="8" t="inlineStr">
        <is>
          <t>STU-119</t>
        </is>
      </c>
      <c r="B36" s="9" t="inlineStr"/>
      <c r="C36" s="8" t="inlineStr"/>
      <c r="D36" s="9" t="inlineStr"/>
      <c r="E36" s="8" t="inlineStr"/>
      <c r="F36" s="11" t="n">
        <v>0</v>
      </c>
      <c r="G36" s="11" t="n">
        <v>0</v>
      </c>
      <c r="H36" s="11" t="n">
        <v>0</v>
      </c>
      <c r="I36" s="11" t="n">
        <v>0</v>
      </c>
      <c r="J36" s="11">
        <f>SUM(F36:I36)</f>
        <v/>
      </c>
      <c r="K36" s="10">
        <f>F36*$C$9 + G36*$C$10 + H36*$C$11 + I36*$C$12</f>
        <v/>
      </c>
      <c r="L36" s="10" t="n">
        <v>0</v>
      </c>
      <c r="M36" s="10" t="n">
        <v>0</v>
      </c>
      <c r="N36" s="10">
        <f>K36-(L36+M36)</f>
        <v/>
      </c>
      <c r="O36" s="8">
        <f>IF(J36&gt;=15, "Tier 3 (Top Seller)", IF(J36&gt;=10, "Tier 2 (Prize Pack)", IF(J36&gt;=5, "Tier 1 (Ribbon)", "Participant")))</f>
        <v/>
      </c>
      <c r="P36" s="8" t="inlineStr">
        <is>
          <t>Pending</t>
        </is>
      </c>
    </row>
    <row r="37" ht="19" customHeight="1">
      <c r="A37" s="8" t="inlineStr">
        <is>
          <t>STU-120</t>
        </is>
      </c>
      <c r="B37" s="9" t="inlineStr"/>
      <c r="C37" s="8" t="inlineStr"/>
      <c r="D37" s="9" t="inlineStr"/>
      <c r="E37" s="8" t="inlineStr"/>
      <c r="F37" s="11" t="n">
        <v>0</v>
      </c>
      <c r="G37" s="11" t="n">
        <v>0</v>
      </c>
      <c r="H37" s="11" t="n">
        <v>0</v>
      </c>
      <c r="I37" s="11" t="n">
        <v>0</v>
      </c>
      <c r="J37" s="11">
        <f>SUM(F37:I37)</f>
        <v/>
      </c>
      <c r="K37" s="10">
        <f>F37*$C$9 + G37*$C$10 + H37*$C$11 + I37*$C$12</f>
        <v/>
      </c>
      <c r="L37" s="10" t="n">
        <v>0</v>
      </c>
      <c r="M37" s="10" t="n">
        <v>0</v>
      </c>
      <c r="N37" s="10">
        <f>K37-(L37+M37)</f>
        <v/>
      </c>
      <c r="O37" s="8">
        <f>IF(J37&gt;=15, "Tier 3 (Top Seller)", IF(J37&gt;=10, "Tier 2 (Prize Pack)", IF(J37&gt;=5, "Tier 1 (Ribbon)", "Participant")))</f>
        <v/>
      </c>
      <c r="P37" s="8" t="inlineStr">
        <is>
          <t>Pending</t>
        </is>
      </c>
    </row>
    <row r="38" ht="19" customHeight="1">
      <c r="A38" s="8" t="inlineStr">
        <is>
          <t>STU-121</t>
        </is>
      </c>
      <c r="B38" s="9" t="inlineStr"/>
      <c r="C38" s="8" t="inlineStr"/>
      <c r="D38" s="9" t="inlineStr"/>
      <c r="E38" s="8" t="inlineStr"/>
      <c r="F38" s="11" t="n">
        <v>0</v>
      </c>
      <c r="G38" s="11" t="n">
        <v>0</v>
      </c>
      <c r="H38" s="11" t="n">
        <v>0</v>
      </c>
      <c r="I38" s="11" t="n">
        <v>0</v>
      </c>
      <c r="J38" s="11">
        <f>SUM(F38:I38)</f>
        <v/>
      </c>
      <c r="K38" s="10">
        <f>F38*$C$9 + G38*$C$10 + H38*$C$11 + I38*$C$12</f>
        <v/>
      </c>
      <c r="L38" s="10" t="n">
        <v>0</v>
      </c>
      <c r="M38" s="10" t="n">
        <v>0</v>
      </c>
      <c r="N38" s="10">
        <f>K38-(L38+M38)</f>
        <v/>
      </c>
      <c r="O38" s="8">
        <f>IF(J38&gt;=15, "Tier 3 (Top Seller)", IF(J38&gt;=10, "Tier 2 (Prize Pack)", IF(J38&gt;=5, "Tier 1 (Ribbon)", "Participant")))</f>
        <v/>
      </c>
      <c r="P38" s="8" t="inlineStr">
        <is>
          <t>Pending</t>
        </is>
      </c>
    </row>
    <row r="39" ht="19" customHeight="1">
      <c r="A39" s="8" t="inlineStr">
        <is>
          <t>STU-122</t>
        </is>
      </c>
      <c r="B39" s="9" t="inlineStr"/>
      <c r="C39" s="8" t="inlineStr"/>
      <c r="D39" s="9" t="inlineStr"/>
      <c r="E39" s="8" t="inlineStr"/>
      <c r="F39" s="11" t="n">
        <v>0</v>
      </c>
      <c r="G39" s="11" t="n">
        <v>0</v>
      </c>
      <c r="H39" s="11" t="n">
        <v>0</v>
      </c>
      <c r="I39" s="11" t="n">
        <v>0</v>
      </c>
      <c r="J39" s="11">
        <f>SUM(F39:I39)</f>
        <v/>
      </c>
      <c r="K39" s="10">
        <f>F39*$C$9 + G39*$C$10 + H39*$C$11 + I39*$C$12</f>
        <v/>
      </c>
      <c r="L39" s="10" t="n">
        <v>0</v>
      </c>
      <c r="M39" s="10" t="n">
        <v>0</v>
      </c>
      <c r="N39" s="10">
        <f>K39-(L39+M39)</f>
        <v/>
      </c>
      <c r="O39" s="8">
        <f>IF(J39&gt;=15, "Tier 3 (Top Seller)", IF(J39&gt;=10, "Tier 2 (Prize Pack)", IF(J39&gt;=5, "Tier 1 (Ribbon)", "Participant")))</f>
        <v/>
      </c>
      <c r="P39" s="8" t="inlineStr">
        <is>
          <t>Pending</t>
        </is>
      </c>
    </row>
    <row r="40" ht="19" customHeight="1">
      <c r="A40" s="8" t="inlineStr">
        <is>
          <t>STU-123</t>
        </is>
      </c>
      <c r="B40" s="9" t="inlineStr"/>
      <c r="C40" s="8" t="inlineStr"/>
      <c r="D40" s="9" t="inlineStr"/>
      <c r="E40" s="8" t="inlineStr"/>
      <c r="F40" s="11" t="n">
        <v>0</v>
      </c>
      <c r="G40" s="11" t="n">
        <v>0</v>
      </c>
      <c r="H40" s="11" t="n">
        <v>0</v>
      </c>
      <c r="I40" s="11" t="n">
        <v>0</v>
      </c>
      <c r="J40" s="11">
        <f>SUM(F40:I40)</f>
        <v/>
      </c>
      <c r="K40" s="10">
        <f>F40*$C$9 + G40*$C$10 + H40*$C$11 + I40*$C$12</f>
        <v/>
      </c>
      <c r="L40" s="10" t="n">
        <v>0</v>
      </c>
      <c r="M40" s="10" t="n">
        <v>0</v>
      </c>
      <c r="N40" s="10">
        <f>K40-(L40+M40)</f>
        <v/>
      </c>
      <c r="O40" s="8">
        <f>IF(J40&gt;=15, "Tier 3 (Top Seller)", IF(J40&gt;=10, "Tier 2 (Prize Pack)", IF(J40&gt;=5, "Tier 1 (Ribbon)", "Participant")))</f>
        <v/>
      </c>
      <c r="P40" s="8" t="inlineStr">
        <is>
          <t>Pending</t>
        </is>
      </c>
    </row>
    <row r="41" ht="19" customHeight="1">
      <c r="A41" s="8" t="inlineStr">
        <is>
          <t>STU-124</t>
        </is>
      </c>
      <c r="B41" s="9" t="inlineStr"/>
      <c r="C41" s="8" t="inlineStr"/>
      <c r="D41" s="9" t="inlineStr"/>
      <c r="E41" s="8" t="inlineStr"/>
      <c r="F41" s="11" t="n">
        <v>0</v>
      </c>
      <c r="G41" s="11" t="n">
        <v>0</v>
      </c>
      <c r="H41" s="11" t="n">
        <v>0</v>
      </c>
      <c r="I41" s="11" t="n">
        <v>0</v>
      </c>
      <c r="J41" s="11">
        <f>SUM(F41:I41)</f>
        <v/>
      </c>
      <c r="K41" s="10">
        <f>F41*$C$9 + G41*$C$10 + H41*$C$11 + I41*$C$12</f>
        <v/>
      </c>
      <c r="L41" s="10" t="n">
        <v>0</v>
      </c>
      <c r="M41" s="10" t="n">
        <v>0</v>
      </c>
      <c r="N41" s="10">
        <f>K41-(L41+M41)</f>
        <v/>
      </c>
      <c r="O41" s="8">
        <f>IF(J41&gt;=15, "Tier 3 (Top Seller)", IF(J41&gt;=10, "Tier 2 (Prize Pack)", IF(J41&gt;=5, "Tier 1 (Ribbon)", "Participant")))</f>
        <v/>
      </c>
      <c r="P41" s="8" t="inlineStr">
        <is>
          <t>Pending</t>
        </is>
      </c>
    </row>
    <row r="42" ht="19" customHeight="1">
      <c r="A42" s="8" t="inlineStr">
        <is>
          <t>STU-125</t>
        </is>
      </c>
      <c r="B42" s="9" t="inlineStr"/>
      <c r="C42" s="8" t="inlineStr"/>
      <c r="D42" s="9" t="inlineStr"/>
      <c r="E42" s="8" t="inlineStr"/>
      <c r="F42" s="11" t="n">
        <v>0</v>
      </c>
      <c r="G42" s="11" t="n">
        <v>0</v>
      </c>
      <c r="H42" s="11" t="n">
        <v>0</v>
      </c>
      <c r="I42" s="11" t="n">
        <v>0</v>
      </c>
      <c r="J42" s="11">
        <f>SUM(F42:I42)</f>
        <v/>
      </c>
      <c r="K42" s="10">
        <f>F42*$C$9 + G42*$C$10 + H42*$C$11 + I42*$C$12</f>
        <v/>
      </c>
      <c r="L42" s="10" t="n">
        <v>0</v>
      </c>
      <c r="M42" s="10" t="n">
        <v>0</v>
      </c>
      <c r="N42" s="10">
        <f>K42-(L42+M42)</f>
        <v/>
      </c>
      <c r="O42" s="8">
        <f>IF(J42&gt;=15, "Tier 3 (Top Seller)", IF(J42&gt;=10, "Tier 2 (Prize Pack)", IF(J42&gt;=5, "Tier 1 (Ribbon)", "Participant")))</f>
        <v/>
      </c>
      <c r="P42" s="8" t="inlineStr">
        <is>
          <t>Pending</t>
        </is>
      </c>
    </row>
    <row r="43" ht="19" customHeight="1">
      <c r="A43" s="8" t="inlineStr">
        <is>
          <t>STU-126</t>
        </is>
      </c>
      <c r="B43" s="9" t="inlineStr"/>
      <c r="C43" s="8" t="inlineStr"/>
      <c r="D43" s="9" t="inlineStr"/>
      <c r="E43" s="8" t="inlineStr"/>
      <c r="F43" s="11" t="n">
        <v>0</v>
      </c>
      <c r="G43" s="11" t="n">
        <v>0</v>
      </c>
      <c r="H43" s="11" t="n">
        <v>0</v>
      </c>
      <c r="I43" s="11" t="n">
        <v>0</v>
      </c>
      <c r="J43" s="11">
        <f>SUM(F43:I43)</f>
        <v/>
      </c>
      <c r="K43" s="10">
        <f>F43*$C$9 + G43*$C$10 + H43*$C$11 + I43*$C$12</f>
        <v/>
      </c>
      <c r="L43" s="10" t="n">
        <v>0</v>
      </c>
      <c r="M43" s="10" t="n">
        <v>0</v>
      </c>
      <c r="N43" s="10">
        <f>K43-(L43+M43)</f>
        <v/>
      </c>
      <c r="O43" s="8">
        <f>IF(J43&gt;=15, "Tier 3 (Top Seller)", IF(J43&gt;=10, "Tier 2 (Prize Pack)", IF(J43&gt;=5, "Tier 1 (Ribbon)", "Participant")))</f>
        <v/>
      </c>
      <c r="P43" s="8" t="inlineStr">
        <is>
          <t>Pending</t>
        </is>
      </c>
    </row>
    <row r="44" ht="19" customHeight="1">
      <c r="A44" s="8" t="inlineStr">
        <is>
          <t>STU-127</t>
        </is>
      </c>
      <c r="B44" s="9" t="inlineStr"/>
      <c r="C44" s="8" t="inlineStr"/>
      <c r="D44" s="9" t="inlineStr"/>
      <c r="E44" s="8" t="inlineStr"/>
      <c r="F44" s="11" t="n">
        <v>0</v>
      </c>
      <c r="G44" s="11" t="n">
        <v>0</v>
      </c>
      <c r="H44" s="11" t="n">
        <v>0</v>
      </c>
      <c r="I44" s="11" t="n">
        <v>0</v>
      </c>
      <c r="J44" s="11">
        <f>SUM(F44:I44)</f>
        <v/>
      </c>
      <c r="K44" s="10">
        <f>F44*$C$9 + G44*$C$10 + H44*$C$11 + I44*$C$12</f>
        <v/>
      </c>
      <c r="L44" s="10" t="n">
        <v>0</v>
      </c>
      <c r="M44" s="10" t="n">
        <v>0</v>
      </c>
      <c r="N44" s="10">
        <f>K44-(L44+M44)</f>
        <v/>
      </c>
      <c r="O44" s="8">
        <f>IF(J44&gt;=15, "Tier 3 (Top Seller)", IF(J44&gt;=10, "Tier 2 (Prize Pack)", IF(J44&gt;=5, "Tier 1 (Ribbon)", "Participant")))</f>
        <v/>
      </c>
      <c r="P44" s="8" t="inlineStr">
        <is>
          <t>Pending</t>
        </is>
      </c>
    </row>
    <row r="45" ht="19" customHeight="1">
      <c r="A45" s="8" t="inlineStr">
        <is>
          <t>STU-128</t>
        </is>
      </c>
      <c r="B45" s="9" t="inlineStr"/>
      <c r="C45" s="8" t="inlineStr"/>
      <c r="D45" s="9" t="inlineStr"/>
      <c r="E45" s="8" t="inlineStr"/>
      <c r="F45" s="11" t="n">
        <v>0</v>
      </c>
      <c r="G45" s="11" t="n">
        <v>0</v>
      </c>
      <c r="H45" s="11" t="n">
        <v>0</v>
      </c>
      <c r="I45" s="11" t="n">
        <v>0</v>
      </c>
      <c r="J45" s="11">
        <f>SUM(F45:I45)</f>
        <v/>
      </c>
      <c r="K45" s="10">
        <f>F45*$C$9 + G45*$C$10 + H45*$C$11 + I45*$C$12</f>
        <v/>
      </c>
      <c r="L45" s="10" t="n">
        <v>0</v>
      </c>
      <c r="M45" s="10" t="n">
        <v>0</v>
      </c>
      <c r="N45" s="10">
        <f>K45-(L45+M45)</f>
        <v/>
      </c>
      <c r="O45" s="8">
        <f>IF(J45&gt;=15, "Tier 3 (Top Seller)", IF(J45&gt;=10, "Tier 2 (Prize Pack)", IF(J45&gt;=5, "Tier 1 (Ribbon)", "Participant")))</f>
        <v/>
      </c>
      <c r="P45" s="8" t="inlineStr">
        <is>
          <t>Pending</t>
        </is>
      </c>
    </row>
    <row r="46" ht="24" customHeight="1">
      <c r="A46" s="18" t="inlineStr">
        <is>
          <t>GRAND TOTALS</t>
        </is>
      </c>
      <c r="B46" s="19" t="n"/>
      <c r="C46" s="19" t="n"/>
      <c r="D46" s="19" t="n"/>
      <c r="E46" s="19" t="n"/>
      <c r="F46" s="13">
        <f>SUM(F18:F45)</f>
        <v/>
      </c>
      <c r="G46" s="13">
        <f>SUM(G18:G45)</f>
        <v/>
      </c>
      <c r="H46" s="13">
        <f>SUM(H18:H45)</f>
        <v/>
      </c>
      <c r="I46" s="13">
        <f>SUM(I18:I45)</f>
        <v/>
      </c>
      <c r="J46" s="13">
        <f>SUM(J18:J45)</f>
        <v/>
      </c>
      <c r="K46" s="14">
        <f>SUM(K18:K45)</f>
        <v/>
      </c>
      <c r="L46" s="14">
        <f>SUM(L18:L45)</f>
        <v/>
      </c>
      <c r="M46" s="14">
        <f>SUM(M18:M45)</f>
        <v/>
      </c>
      <c r="N46" s="14">
        <f>SUM(N18:N45)</f>
        <v/>
      </c>
      <c r="O46" s="19" t="n"/>
      <c r="P46" s="19" t="n"/>
    </row>
    <row r="48" ht="22" customHeight="1">
      <c r="A48" s="5" t="inlineStr">
        <is>
          <t>3. FINANCIAL AUDIT &amp; COMPLIANCE VERIFICATION</t>
        </is>
      </c>
    </row>
    <row r="49">
      <c r="A49" s="20" t="inlineStr">
        <is>
          <t>Total Product Sales Revenue Due (Sum of Column K):</t>
        </is>
      </c>
      <c r="E49" s="21">
        <f>K46</f>
        <v/>
      </c>
    </row>
    <row r="50">
      <c r="A50" s="20" t="inlineStr">
        <is>
          <t>Total Credit Card / Online Payments Received (Sum of Column L):</t>
        </is>
      </c>
      <c r="E50" s="21">
        <f>L46</f>
        <v/>
      </c>
    </row>
    <row r="51">
      <c r="A51" s="20" t="inlineStr">
        <is>
          <t>Total Physical Cash &amp; Checks Collected to Deposit (Sum of Column M):</t>
        </is>
      </c>
      <c r="E51" s="21">
        <f>M46</f>
        <v/>
      </c>
    </row>
    <row r="52">
      <c r="A52" s="20" t="inlineStr">
        <is>
          <t>Total Outstanding Uncollected Balance (Sum of Column N):</t>
        </is>
      </c>
      <c r="E52" s="21">
        <f>N46</f>
        <v/>
      </c>
    </row>
    <row r="54">
      <c r="A54" s="22" t="inlineStr">
        <is>
          <t>COMPLIANCE NOTE (IRS 501(c)(3)):
Tracking individual sales is fine for awarding prizes and organizing delivery. Crediting fundraising proceeds to individual student accounts to offset a family's dues or trip fees can create private benefit and put a 501(c)(3)'s tax-exempt status at risk (see Capital Gymnastics Booster Club v. Commissioner, T.C. Memo. 2013-193). This is general information, not legal or tax advice.</t>
        </is>
      </c>
    </row>
    <row r="55"/>
    <row r="56"/>
  </sheetData>
  <mergeCells count="8">
    <mergeCell ref="A50:D50"/>
    <mergeCell ref="A52:D52"/>
    <mergeCell ref="A48:P48"/>
    <mergeCell ref="A51:D51"/>
    <mergeCell ref="A49:D49"/>
    <mergeCell ref="A15:P15"/>
    <mergeCell ref="A7:P7"/>
    <mergeCell ref="A54:P5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showGridLines="1" workbookViewId="0">
      <selection activeCell="A1" sqref="A1"/>
    </sheetView>
  </sheetViews>
  <sheetFormatPr baseColWidth="8" defaultRowHeight="15"/>
  <cols>
    <col width="18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</cols>
  <sheetData>
    <row r="1">
      <c r="A1" s="1" t="inlineStr">
        <is>
          <t>How to Use This Fundraiser Roster &amp; Sales Tracker</t>
        </is>
      </c>
    </row>
    <row r="2">
      <c r="A2" s="2" t="inlineStr">
        <is>
          <t>Operational guide for booster club treasurers, PTA coordinators, and youth group chairs.</t>
        </is>
      </c>
    </row>
    <row r="4">
      <c r="A4" s="23" t="inlineStr">
        <is>
          <t>Step 1: Set Up Products &amp; Pricing</t>
        </is>
      </c>
    </row>
    <row r="5" ht="36" customHeight="1">
      <c r="A5" s="24" t="inlineStr">
        <is>
          <t>In the 'Product Pricing Setup' table (rows 8–12), enter up to 4 product descriptions and unit prices. The spreadsheet automatically uses these prices to calculate totals for each student.</t>
        </is>
      </c>
    </row>
    <row r="7">
      <c r="A7" s="23" t="inlineStr">
        <is>
          <t>Step 2: Enter Student Roster</t>
        </is>
      </c>
    </row>
    <row r="8" ht="36" customHeight="1">
      <c r="A8" s="24" t="inlineStr">
        <is>
          <t>Paste your student roster into columns A–D. If using personal seller codes or member links, record them in Column E.</t>
        </is>
      </c>
    </row>
    <row r="10">
      <c r="A10" s="23" t="inlineStr">
        <is>
          <t>Step 3: Log Unit Quantities per Student</t>
        </is>
      </c>
    </row>
    <row r="11" ht="36" customHeight="1">
      <c r="A11" s="24" t="inlineStr">
        <is>
          <t>Enter the quantity of each product sold in columns F–I. Column J automatically sums the units sold, and Column K calculates the total dollar amount due.</t>
        </is>
      </c>
    </row>
    <row r="13">
      <c r="A13" s="23" t="inlineStr">
        <is>
          <t>Step 4: Record Payments by Channel</t>
        </is>
      </c>
    </row>
    <row r="14" ht="36" customHeight="1">
      <c r="A14" s="24" t="inlineStr">
        <is>
          <t>Enter credit card / online payments in Column L and physical cash/checks handed in in Column M. Column N automatically computes any remaining balance due.</t>
        </is>
      </c>
    </row>
    <row r="16">
      <c r="A16" s="23" t="inlineStr">
        <is>
          <t>Step 5: Review Incentive Tiers &amp; Fulfillment</t>
        </is>
      </c>
    </row>
    <row r="17" ht="36" customHeight="1">
      <c r="A17" s="24" t="inlineStr">
        <is>
          <t>Column O automatically determines prize tier eligibility based on total units sold. Update Column P to 'Delivered' when physical items are handed out.</t>
        </is>
      </c>
    </row>
    <row r="19">
      <c r="A19" s="23" t="inlineStr">
        <is>
          <t>Compliance: Individual Student Accounts (ISAs)</t>
        </is>
      </c>
    </row>
    <row r="20" ht="36" customHeight="1">
      <c r="A20" s="24" t="inlineStr">
        <is>
          <t>Tracking individual sales is fine for awarding prize tiers and managing distribution. Crediting proceeds to individual accounts to reduce a family's fees or dues can create private benefit and put a 501(c)(3)'s tax-exempt status at risk. Check your parent organization's financial policies too. This is general information, not legal or tax advice.</t>
        </is>
      </c>
    </row>
    <row r="22">
      <c r="A22" s="23" t="inlineStr">
        <is>
          <t>Automate With UnitTally</t>
        </is>
      </c>
    </row>
    <row r="23" ht="36" customHeight="1">
      <c r="A23" s="24" t="inlineStr">
        <is>
          <t>For larger groups, UnitTally offers seller links (/m/{token}) that credit online orders to each seller, an online storefront, and CSV order exports with a seller column. Cash and check orders carry no UnitTally platform fee. Visit https://unittally.com for details.</t>
        </is>
      </c>
    </row>
  </sheetData>
  <mergeCells count="14">
    <mergeCell ref="A4:H4"/>
    <mergeCell ref="A7:H7"/>
    <mergeCell ref="A20:H20"/>
    <mergeCell ref="A16:H16"/>
    <mergeCell ref="A10:H10"/>
    <mergeCell ref="A13:H13"/>
    <mergeCell ref="A11:H11"/>
    <mergeCell ref="A14:H14"/>
    <mergeCell ref="A19:H19"/>
    <mergeCell ref="A5:H5"/>
    <mergeCell ref="A23:H23"/>
    <mergeCell ref="A8:H8"/>
    <mergeCell ref="A22:H22"/>
    <mergeCell ref="A17:H1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2026-08-17T13:47:25Z</dcterms:created>
  <dcterms:modified xmlns:dcterms="http://purl.org/dc/terms/" xmlns:xsi="http://www.w3.org/2001/XMLSchema-instance" xsi:type="dcterms:W3CDTF">2026-09-23T15:46:51Z</dcterms:modified>
</cp:coreProperties>
</file>